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obiepan\Downloads\"/>
    </mc:Choice>
  </mc:AlternateContent>
  <xr:revisionPtr revIDLastSave="0" documentId="13_ncr:1_{2636D8B1-BB82-4C0B-884D-C0FD11FFE171}" xr6:coauthVersionLast="47" xr6:coauthVersionMax="47" xr10:uidLastSave="{00000000-0000-0000-0000-000000000000}"/>
  <bookViews>
    <workbookView xWindow="28680" yWindow="-120" windowWidth="29040" windowHeight="15840" xr2:uid="{CCFCCD55-DEC6-44E9-AF61-B22CC9D8CBE6}"/>
  </bookViews>
  <sheets>
    <sheet name="75 ty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11" i="1"/>
  <c r="G11" i="1" s="1"/>
  <c r="F9" i="1"/>
  <c r="G9" i="1" s="1"/>
  <c r="F8" i="1"/>
  <c r="G8" i="1" s="1"/>
  <c r="F7" i="1"/>
  <c r="G7" i="1" s="1"/>
  <c r="F6" i="1"/>
  <c r="G6" i="1" s="1"/>
  <c r="F5" i="1"/>
  <c r="G5" i="1" s="1"/>
  <c r="F3" i="1"/>
  <c r="G3" i="1" s="1"/>
  <c r="F4" i="1" l="1"/>
  <c r="G4" i="1" s="1"/>
  <c r="F12" i="1"/>
  <c r="G12" i="1" s="1"/>
  <c r="G1" i="1" l="1"/>
  <c r="G13" i="1" s="1"/>
</calcChain>
</file>

<file path=xl/sharedStrings.xml><?xml version="1.0" encoding="utf-8"?>
<sst xmlns="http://schemas.openxmlformats.org/spreadsheetml/2006/main" count="33" uniqueCount="32">
  <si>
    <t>Razem</t>
  </si>
  <si>
    <t>Nr katalogowy</t>
  </si>
  <si>
    <t>Opis</t>
  </si>
  <si>
    <t>Liczba sztuk</t>
  </si>
  <si>
    <t>Cena netto
(PLN)</t>
  </si>
  <si>
    <t>Cena brutto
(PLN)</t>
  </si>
  <si>
    <t>Wartość brutto
(PLN)</t>
  </si>
  <si>
    <t>PS-7612A</t>
  </si>
  <si>
    <t>Energia odnawialna - pakiet z czujnikami</t>
  </si>
  <si>
    <t>PS-3201</t>
  </si>
  <si>
    <t>Bezprzewodowy czujnik temperatury</t>
  </si>
  <si>
    <t>PS-3209</t>
  </si>
  <si>
    <t>Bezprzewodowy czujnik pogody z GPS</t>
  </si>
  <si>
    <t>PS-3553</t>
  </si>
  <si>
    <t>Akcesoria wiatromierza do czujnika pogody</t>
  </si>
  <si>
    <t>PS-3248</t>
  </si>
  <si>
    <t>Bezprzewodowy czujnik światła i koloru</t>
  </si>
  <si>
    <t xml:space="preserve">Badanie jakości wody </t>
  </si>
  <si>
    <t>PS-2612E</t>
  </si>
  <si>
    <t>Mobilny zestaw czujników jakości wody</t>
  </si>
  <si>
    <t>Wyposażenie ogólne</t>
  </si>
  <si>
    <t>Podstawa jezdna do monitora</t>
  </si>
  <si>
    <t>AVA1800</t>
  </si>
  <si>
    <t>ZABF0355PL</t>
  </si>
  <si>
    <t>VAT 0% dla szkół</t>
  </si>
  <si>
    <t>Tablety uczniowskie Lenovo Tab P11 G2 11,5" 6/128GB</t>
  </si>
  <si>
    <t>SBID-MX275-V4</t>
  </si>
  <si>
    <t>Monitor interaktywny SMART SBID-MX275-V4</t>
  </si>
  <si>
    <t>Badanie odnawialnych źródeł energii</t>
  </si>
  <si>
    <t>Materiały pomocnicze i zużywalne</t>
  </si>
  <si>
    <t>Pracownia Ekologiczna z PASCO 2024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</si>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</sst>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name val="Century Gothic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b/>
      <sz val="10"/>
      <name val="Century Gothic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164" fontId="3" fillId="0" borderId="2" xfId="2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7" fillId="0" borderId="0" xfId="2" applyFont="1" applyAlignment="1">
      <alignment vertical="center" wrapText="1"/>
    </xf>
    <xf numFmtId="164" fontId="3" fillId="0" borderId="0" xfId="2" applyNumberFormat="1" applyFont="1" applyAlignment="1">
      <alignment horizontal="center" vertical="center" wrapText="1"/>
    </xf>
    <xf numFmtId="165" fontId="3" fillId="0" borderId="0" xfId="2" applyNumberFormat="1" applyFont="1" applyAlignment="1">
      <alignment horizontal="center" vertical="center" wrapText="1"/>
    </xf>
    <xf numFmtId="164" fontId="3" fillId="0" borderId="11" xfId="2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11" xfId="2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165" fontId="3" fillId="0" borderId="16" xfId="2" applyNumberFormat="1" applyFont="1" applyBorder="1" applyAlignment="1">
      <alignment horizontal="center" vertical="center" wrapText="1"/>
    </xf>
    <xf numFmtId="44" fontId="5" fillId="0" borderId="4" xfId="3" applyFont="1" applyBorder="1" applyAlignment="1" applyProtection="1">
      <alignment horizontal="right" vertical="center"/>
      <protection locked="0"/>
    </xf>
    <xf numFmtId="44" fontId="5" fillId="0" borderId="12" xfId="3" applyFont="1" applyBorder="1" applyAlignment="1">
      <alignment vertical="center"/>
    </xf>
    <xf numFmtId="44" fontId="5" fillId="0" borderId="17" xfId="3" applyFont="1" applyBorder="1" applyAlignment="1">
      <alignment vertical="center"/>
    </xf>
    <xf numFmtId="44" fontId="5" fillId="0" borderId="5" xfId="3" applyFont="1" applyBorder="1" applyAlignment="1" applyProtection="1">
      <alignment horizontal="right" vertical="center"/>
      <protection locked="0"/>
    </xf>
    <xf numFmtId="44" fontId="5" fillId="0" borderId="13" xfId="3" applyFont="1" applyBorder="1" applyAlignment="1">
      <alignment vertical="center"/>
    </xf>
    <xf numFmtId="44" fontId="5" fillId="0" borderId="18" xfId="3" applyFont="1" applyBorder="1" applyAlignment="1">
      <alignment vertical="center"/>
    </xf>
    <xf numFmtId="44" fontId="5" fillId="0" borderId="6" xfId="3" applyFont="1" applyBorder="1" applyAlignment="1" applyProtection="1">
      <alignment horizontal="right" vertical="center"/>
      <protection locked="0"/>
    </xf>
    <xf numFmtId="44" fontId="5" fillId="0" borderId="14" xfId="3" applyFont="1" applyBorder="1" applyAlignment="1">
      <alignment vertical="center"/>
    </xf>
    <xf numFmtId="44" fontId="5" fillId="0" borderId="19" xfId="3" applyFont="1" applyBorder="1" applyAlignment="1">
      <alignment vertical="center"/>
    </xf>
    <xf numFmtId="44" fontId="5" fillId="0" borderId="7" xfId="3" applyFont="1" applyBorder="1" applyAlignment="1" applyProtection="1">
      <alignment horizontal="right" vertical="center"/>
      <protection locked="0"/>
    </xf>
    <xf numFmtId="44" fontId="5" fillId="0" borderId="15" xfId="3" applyFont="1" applyBorder="1" applyAlignment="1">
      <alignment vertical="center"/>
    </xf>
    <xf numFmtId="44" fontId="5" fillId="0" borderId="1" xfId="3" applyFont="1" applyBorder="1" applyAlignment="1">
      <alignment vertical="center"/>
    </xf>
    <xf numFmtId="0" fontId="8" fillId="0" borderId="8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44" fontId="3" fillId="0" borderId="0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44" fontId="3" fillId="0" borderId="1" xfId="2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44" fontId="3" fillId="0" borderId="0" xfId="3" applyFont="1" applyBorder="1" applyAlignment="1">
      <alignment horizontal="center" vertical="center" wrapText="1"/>
    </xf>
    <xf numFmtId="44" fontId="3" fillId="0" borderId="1" xfId="3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">
    <cellStyle name="Normalny" xfId="0" builtinId="0"/>
    <cellStyle name="Normalny 2" xfId="2" xr:uid="{17BC1A6B-3008-480F-8972-37E1B6B89240}"/>
    <cellStyle name="Tekst objaśnienia" xfId="1" builtinId="53"/>
    <cellStyle name="Walutowy" xfId="3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9AA3-9AA5-4E75-A6BB-B95EE7A0ED0E}">
  <dimension ref="A1:H13"/>
  <sheetViews>
    <sheetView tabSelected="1" workbookViewId="0">
      <selection activeCell="J14" sqref="J14"/>
    </sheetView>
  </sheetViews>
  <sheetFormatPr defaultRowHeight="14.5"/>
  <cols>
    <col min="1" max="1" width="21.36328125" style="1" customWidth="1"/>
    <col min="2" max="2" width="15.453125" style="1" customWidth="1"/>
    <col min="3" max="3" width="48.08984375" style="1" customWidth="1"/>
    <col min="4" max="4" width="6.36328125" style="1" bestFit="1" customWidth="1"/>
    <col min="5" max="6" width="12" style="1" bestFit="1" customWidth="1"/>
    <col min="7" max="7" width="14.453125" style="1" bestFit="1" customWidth="1"/>
    <col min="8" max="8" width="15.7265625" style="1" customWidth="1"/>
    <col min="9" max="16384" width="8.7265625" style="1"/>
  </cols>
  <sheetData>
    <row r="1" spans="1:8" ht="23.5" thickBot="1">
      <c r="B1" s="2" t="s">
        <v>30</v>
      </c>
      <c r="C1" s="2"/>
      <c r="E1" s="8"/>
      <c r="F1" s="41" t="s">
        <v>0</v>
      </c>
      <c r="G1" s="42">
        <f>SUBTOTAL(9,G3:G12)</f>
        <v>75000</v>
      </c>
      <c r="H1" s="40"/>
    </row>
    <row r="2" spans="1:8" ht="39.5" thickBot="1">
      <c r="B2" s="3" t="s">
        <v>1</v>
      </c>
      <c r="C2" s="11" t="s">
        <v>2</v>
      </c>
      <c r="D2" s="16" t="s">
        <v>3</v>
      </c>
      <c r="E2" s="21" t="s">
        <v>4</v>
      </c>
      <c r="F2" s="22" t="s">
        <v>5</v>
      </c>
      <c r="G2" s="24" t="s">
        <v>6</v>
      </c>
      <c r="H2" s="43" t="s">
        <v>31</v>
      </c>
    </row>
    <row r="3" spans="1:8">
      <c r="A3" s="37" t="s">
        <v>28</v>
      </c>
      <c r="B3" s="4" t="s">
        <v>7</v>
      </c>
      <c r="C3" s="12" t="s">
        <v>8</v>
      </c>
      <c r="D3" s="17">
        <v>4</v>
      </c>
      <c r="E3" s="25">
        <v>2193</v>
      </c>
      <c r="F3" s="26">
        <f t="shared" ref="F3:F12" si="0">E3*1.23</f>
        <v>2697.39</v>
      </c>
      <c r="G3" s="27">
        <f>D3*F3</f>
        <v>10789.56</v>
      </c>
      <c r="H3" s="27"/>
    </row>
    <row r="4" spans="1:8">
      <c r="A4" s="38"/>
      <c r="B4" s="5" t="s">
        <v>9</v>
      </c>
      <c r="C4" s="13" t="s">
        <v>10</v>
      </c>
      <c r="D4" s="18">
        <v>4</v>
      </c>
      <c r="E4" s="28">
        <v>546</v>
      </c>
      <c r="F4" s="29">
        <f t="shared" si="0"/>
        <v>671.58</v>
      </c>
      <c r="G4" s="30">
        <f t="shared" ref="G4:G12" si="1">D4*F4</f>
        <v>2686.32</v>
      </c>
      <c r="H4" s="30"/>
    </row>
    <row r="5" spans="1:8">
      <c r="A5" s="38"/>
      <c r="B5" s="5" t="s">
        <v>11</v>
      </c>
      <c r="C5" s="13" t="s">
        <v>12</v>
      </c>
      <c r="D5" s="18">
        <v>4</v>
      </c>
      <c r="E5" s="28">
        <v>1699</v>
      </c>
      <c r="F5" s="29">
        <f t="shared" si="0"/>
        <v>2089.77</v>
      </c>
      <c r="G5" s="30">
        <f t="shared" si="1"/>
        <v>8359.08</v>
      </c>
      <c r="H5" s="30"/>
    </row>
    <row r="6" spans="1:8">
      <c r="A6" s="38"/>
      <c r="B6" s="5" t="s">
        <v>13</v>
      </c>
      <c r="C6" s="13" t="s">
        <v>14</v>
      </c>
      <c r="D6" s="18">
        <v>4</v>
      </c>
      <c r="E6" s="28">
        <v>323</v>
      </c>
      <c r="F6" s="29">
        <f t="shared" si="0"/>
        <v>397.29</v>
      </c>
      <c r="G6" s="30">
        <f t="shared" si="1"/>
        <v>1589.16</v>
      </c>
      <c r="H6" s="30"/>
    </row>
    <row r="7" spans="1:8" ht="15" thickBot="1">
      <c r="A7" s="39"/>
      <c r="B7" s="6" t="s">
        <v>15</v>
      </c>
      <c r="C7" s="14" t="s">
        <v>16</v>
      </c>
      <c r="D7" s="19">
        <v>4</v>
      </c>
      <c r="E7" s="31">
        <v>692</v>
      </c>
      <c r="F7" s="32">
        <f t="shared" si="0"/>
        <v>851.16</v>
      </c>
      <c r="G7" s="33">
        <f t="shared" si="1"/>
        <v>3404.64</v>
      </c>
      <c r="H7" s="33"/>
    </row>
    <row r="8" spans="1:8" ht="15" thickBot="1">
      <c r="A8" s="23" t="s">
        <v>17</v>
      </c>
      <c r="B8" s="7" t="s">
        <v>18</v>
      </c>
      <c r="C8" s="15" t="s">
        <v>19</v>
      </c>
      <c r="D8" s="20">
        <v>4</v>
      </c>
      <c r="E8" s="34">
        <v>6282</v>
      </c>
      <c r="F8" s="35">
        <f t="shared" si="0"/>
        <v>7726.86</v>
      </c>
      <c r="G8" s="36">
        <f t="shared" si="1"/>
        <v>30907.439999999999</v>
      </c>
      <c r="H8" s="36"/>
    </row>
    <row r="9" spans="1:8" ht="25">
      <c r="A9" s="46" t="s">
        <v>20</v>
      </c>
      <c r="B9" s="4" t="s">
        <v>23</v>
      </c>
      <c r="C9" s="12" t="s">
        <v>25</v>
      </c>
      <c r="D9" s="17">
        <v>4</v>
      </c>
      <c r="E9" s="25">
        <v>990</v>
      </c>
      <c r="F9" s="26">
        <f t="shared" si="0"/>
        <v>1217.7</v>
      </c>
      <c r="G9" s="27">
        <f t="shared" si="1"/>
        <v>4870.8</v>
      </c>
      <c r="H9" s="27"/>
    </row>
    <row r="10" spans="1:8">
      <c r="A10" s="47"/>
      <c r="B10" s="5" t="s">
        <v>26</v>
      </c>
      <c r="C10" s="13" t="s">
        <v>27</v>
      </c>
      <c r="D10" s="18">
        <v>1</v>
      </c>
      <c r="E10" s="28">
        <v>9933</v>
      </c>
      <c r="F10" s="29">
        <f>E10*1</f>
        <v>9933</v>
      </c>
      <c r="G10" s="30">
        <f t="shared" si="1"/>
        <v>9933</v>
      </c>
      <c r="H10" s="30" t="s">
        <v>24</v>
      </c>
    </row>
    <row r="11" spans="1:8">
      <c r="A11" s="47"/>
      <c r="B11" s="5" t="s">
        <v>22</v>
      </c>
      <c r="C11" s="13" t="s">
        <v>21</v>
      </c>
      <c r="D11" s="18">
        <v>1</v>
      </c>
      <c r="E11" s="28">
        <v>1000</v>
      </c>
      <c r="F11" s="29">
        <f t="shared" si="0"/>
        <v>1230</v>
      </c>
      <c r="G11" s="30">
        <f t="shared" si="1"/>
        <v>1230</v>
      </c>
      <c r="H11" s="30"/>
    </row>
    <row r="12" spans="1:8" ht="15" thickBot="1">
      <c r="A12" s="48"/>
      <c r="B12" s="6"/>
      <c r="C12" s="14" t="s">
        <v>29</v>
      </c>
      <c r="D12" s="19">
        <v>1</v>
      </c>
      <c r="E12" s="31">
        <v>1000</v>
      </c>
      <c r="F12" s="32">
        <f t="shared" si="0"/>
        <v>1230</v>
      </c>
      <c r="G12" s="33">
        <f t="shared" si="1"/>
        <v>1230</v>
      </c>
      <c r="H12" s="33"/>
    </row>
    <row r="13" spans="1:8" ht="15" thickBot="1">
      <c r="B13" s="9"/>
      <c r="C13" s="9"/>
      <c r="D13" s="9"/>
      <c r="E13" s="10"/>
      <c r="F13" s="43" t="s">
        <v>0</v>
      </c>
      <c r="G13" s="45">
        <f>G1</f>
        <v>75000</v>
      </c>
      <c r="H13" s="44"/>
    </row>
  </sheetData>
  <mergeCells count="2">
    <mergeCell ref="A3:A7"/>
    <mergeCell ref="A9:A12"/>
  </mergeCells>
  <conditionalFormatting sqref="C3:C13">
    <cfRule type="containsText" dxfId="0" priority="1" operator="containsText" text="~*">
      <formula>NOT(ISERROR(SEARCH("~*",C3)))</formula>
    </cfRule>
  </conditionalFormatting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75 tys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Czarnecki</dc:creator>
  <cp:lastModifiedBy>Tomasz Sobiepan</cp:lastModifiedBy>
  <cp:lastPrinted>2024-06-12T13:22:20Z</cp:lastPrinted>
  <dcterms:created xsi:type="dcterms:W3CDTF">2024-06-12T13:04:04Z</dcterms:created>
  <dcterms:modified xsi:type="dcterms:W3CDTF">2024-06-13T12:56:24Z</dcterms:modified>
</cp:coreProperties>
</file>